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2" activeTab="6"/>
  </bookViews>
  <sheets>
    <sheet name="0000" sheetId="1" state="veryHidden" r:id="rId1"/>
    <sheet name="1000" sheetId="2" state="veryHidden" r:id="rId2"/>
    <sheet name="Conso BS" sheetId="3" r:id="rId3"/>
    <sheet name="Conso IS" sheetId="4" r:id="rId4"/>
    <sheet name="Conso Notes" sheetId="5" r:id="rId5"/>
    <sheet name="Conso Equity" sheetId="6" r:id="rId6"/>
    <sheet name="Conso CF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<sst xmlns="http://schemas.openxmlformats.org/spreadsheetml/2006/main" count="124" uniqueCount="100">
  <si>
    <t>(RM)</t>
  </si>
  <si>
    <t>Share Capital</t>
  </si>
  <si>
    <t>Reserves</t>
  </si>
  <si>
    <t>Represented by :-</t>
  </si>
  <si>
    <t>Current Assets</t>
  </si>
  <si>
    <t xml:space="preserve">    Inventories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</si>
  <si>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</si>
  <si>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</si>
  <si>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</si>
  <si>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</si>
  <si>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</si>
  <si>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Net Current Assets / (Liabilities)</t>
  </si>
  <si>
    <t>Revenue</t>
  </si>
  <si>
    <t>Cost of Sales</t>
  </si>
  <si>
    <t>Gross Profit</t>
  </si>
  <si>
    <t>Other Operating Income</t>
  </si>
  <si>
    <t>Sales and Marketing Expenses</t>
  </si>
  <si>
    <t>LOSS BERFORE TAXATION</t>
  </si>
  <si>
    <t>Taxation</t>
  </si>
  <si>
    <t>NET LOSS FOR THE PERIOD ENDED</t>
  </si>
  <si>
    <t xml:space="preserve">    After Taxation</t>
  </si>
  <si>
    <t xml:space="preserve">    Before Taxation</t>
  </si>
  <si>
    <t>Loss per Ordinary Shares (sen)</t>
  </si>
  <si>
    <t>(Accumulated</t>
  </si>
  <si>
    <t>Share</t>
  </si>
  <si>
    <t>Capital</t>
  </si>
  <si>
    <t>Premium</t>
  </si>
  <si>
    <t>Retained Profit/</t>
  </si>
  <si>
    <t>Loss)</t>
  </si>
  <si>
    <t>Reserve</t>
  </si>
  <si>
    <t>Total</t>
  </si>
  <si>
    <t>Net loss for the year</t>
  </si>
  <si>
    <t>As At</t>
  </si>
  <si>
    <t>Finance Cost</t>
  </si>
  <si>
    <t>Balance as at 31/12/2001</t>
  </si>
  <si>
    <t>Less : Exceptional Item - Investment Written Off</t>
  </si>
  <si>
    <t>Less : Exceptional Item - Fixed Assets Written Off</t>
  </si>
  <si>
    <t>LOSS FROM OPERATIONS</t>
  </si>
  <si>
    <t>LOSS BEFORE EXCEPTIONAL ITEMS</t>
  </si>
  <si>
    <t>Year-To-Date</t>
  </si>
  <si>
    <t>CASH FLOWS FROM OPERATING ACTIVITIES</t>
  </si>
  <si>
    <t xml:space="preserve">  Adjustments For :-</t>
  </si>
  <si>
    <t xml:space="preserve">      Depreciation</t>
  </si>
  <si>
    <t xml:space="preserve">      Provision For Retirement Benefits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</si>
  <si>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</si>
  <si>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</si>
  <si>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</si>
  <si>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    (Gain) / Loss On Disposal Of Plant and Equipment</t>
  </si>
  <si>
    <t xml:space="preserve">      Plant and Equipment Written Off</t>
  </si>
  <si>
    <t xml:space="preserve">  Operating (Loss) / Profit Before Working Capital Changes</t>
  </si>
  <si>
    <t xml:space="preserve">      Decrease / (Increase) In Inventories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</si>
  <si>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</si>
  <si>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</si>
  <si>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</si>
  <si>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Tax Paid</t>
  </si>
  <si>
    <t xml:space="preserve">      Retirement Benefits Paid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</si>
  <si>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</si>
  <si>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</si>
  <si>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</si>
  <si>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</si>
  <si>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</si>
  <si>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</si>
  <si>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</si>
  <si>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Term Loan Obtained</t>
  </si>
  <si>
    <t xml:space="preserve">  Net (Repayment) / Drawdown Of Bank Borrowings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</si>
  <si>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</si>
  <si>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</si>
  <si>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</si>
  <si>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</si>
  <si>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</si>
  <si>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 xml:space="preserve">  Hire Purchase Installment Paid</t>
  </si>
  <si>
    <t>Administration Expenses</t>
  </si>
  <si>
    <t xml:space="preserve">  Bank Overdraft</t>
  </si>
  <si>
    <t>Net loss for the period</t>
  </si>
  <si>
    <t>CASH AND CASH EQUIVALENTS AT END OF PERIOD</t>
  </si>
  <si>
    <t>31/12/2002</t>
  </si>
  <si>
    <t>Balance as at 31/12/2002</t>
  </si>
  <si>
    <t>Note :-</t>
  </si>
  <si>
    <t>1st Quarter</t>
  </si>
  <si>
    <t>The Condensed Consolidated Balance Sheet should be read in conjunction with the Annual Report for the year ended 2002.</t>
  </si>
  <si>
    <t>The Condensed Consolidated Income Statement should be read in conjunction with the Annual Report for the year ended 2002.</t>
  </si>
  <si>
    <t>The Condensed Consolidated Statement of Changes in Equity should be read in conjunction with the Annual Report for the year ended 2002.</t>
  </si>
  <si>
    <t>The Condensed Consolidated Cash Flow Statement should be read in conjunction with the Annual Report for the year ended 2002.</t>
  </si>
  <si>
    <t xml:space="preserve">    Property, Plant and Equipment</t>
  </si>
  <si>
    <t>Net Deficit in Shareholders' Funds</t>
  </si>
  <si>
    <t xml:space="preserve">    Tax Recoverable</t>
  </si>
  <si>
    <t xml:space="preserve">    Hire Purchase Creditors</t>
  </si>
  <si>
    <t>31/03/2003</t>
  </si>
  <si>
    <t>31/03/2002</t>
  </si>
  <si>
    <t>Balance as at 31/03/2003</t>
  </si>
  <si>
    <t>Deferred Liabilities</t>
  </si>
  <si>
    <t xml:space="preserve">      Provision For Retrenchment Benefits</t>
  </si>
  <si>
    <t xml:space="preserve">      Provision For Retirement Benefits Written Back</t>
  </si>
  <si>
    <t xml:space="preserve">      Bad Debts Written Off Written Off</t>
  </si>
  <si>
    <t xml:space="preserve">      Impairment Loss of Investment in Subsidiary Company</t>
  </si>
  <si>
    <t xml:space="preserve">      Plant and Equipment Written Down</t>
  </si>
  <si>
    <t xml:space="preserve">      Inventories Written Off</t>
  </si>
  <si>
    <t xml:space="preserve">    Provision for Retrenchment Benefits</t>
  </si>
  <si>
    <t xml:space="preserve">    Provision for Retirement Benefits</t>
  </si>
  <si>
    <t xml:space="preserve">      Retrenchment Benefits Paid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</si>
</sst>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* #,##0_);_(* \(#,##0\);_(* &quot;-&quot;??_);_(@_)"/>
    <numFmt numFmtId="179" formatCode="0.00_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9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43" fontId="0" fillId="0" borderId="2" xfId="15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3" fillId="0" borderId="0" xfId="15" applyNumberFormat="1" applyFont="1" applyAlignment="1">
      <alignment horizontal="center"/>
    </xf>
    <xf numFmtId="178" fontId="0" fillId="0" borderId="0" xfId="15" applyNumberFormat="1" applyAlignment="1">
      <alignment/>
    </xf>
    <xf numFmtId="178" fontId="3" fillId="0" borderId="3" xfId="15" applyNumberFormat="1" applyFont="1" applyBorder="1" applyAlignment="1">
      <alignment/>
    </xf>
    <xf numFmtId="178" fontId="0" fillId="0" borderId="2" xfId="15" applyNumberFormat="1" applyBorder="1" applyAlignment="1">
      <alignment/>
    </xf>
    <xf numFmtId="178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8" fontId="3" fillId="0" borderId="2" xfId="15" applyNumberFormat="1" applyFont="1" applyBorder="1" applyAlignment="1">
      <alignment/>
    </xf>
    <xf numFmtId="178" fontId="0" fillId="0" borderId="0" xfId="15" applyNumberFormat="1" applyFont="1" applyAlignment="1">
      <alignment/>
    </xf>
    <xf numFmtId="178" fontId="0" fillId="0" borderId="2" xfId="15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7" fillId="0" borderId="0" xfId="15" applyNumberFormat="1" applyFont="1" applyAlignment="1">
      <alignment horizontal="center"/>
    </xf>
    <xf numFmtId="178" fontId="7" fillId="0" borderId="0" xfId="15" applyNumberFormat="1" applyFont="1" applyAlignment="1" quotePrefix="1">
      <alignment horizontal="center"/>
    </xf>
    <xf numFmtId="178" fontId="8" fillId="0" borderId="0" xfId="15" applyNumberFormat="1" applyFont="1" applyAlignment="1">
      <alignment/>
    </xf>
    <xf numFmtId="178" fontId="8" fillId="0" borderId="2" xfId="15" applyNumberFormat="1" applyFont="1" applyBorder="1" applyAlignment="1">
      <alignment/>
    </xf>
    <xf numFmtId="178" fontId="7" fillId="0" borderId="3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3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4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43" fontId="0" fillId="0" borderId="0" xfId="15" applyNumberForma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43" fontId="3" fillId="0" borderId="0" xfId="15" applyNumberFormat="1" applyFont="1" applyAlignment="1">
      <alignment horizontal="center"/>
    </xf>
    <xf numFmtId="43" fontId="3" fillId="0" borderId="0" xfId="15" applyNumberFormat="1" applyFont="1" applyAlignment="1" quotePrefix="1">
      <alignment horizontal="center"/>
    </xf>
    <xf numFmtId="178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78" fontId="8" fillId="0" borderId="0" xfId="15" applyNumberFormat="1" applyFont="1" applyBorder="1" applyAlignment="1">
      <alignment/>
    </xf>
    <xf numFmtId="178" fontId="9" fillId="0" borderId="0" xfId="15" applyNumberFormat="1" applyFont="1" applyAlignment="1">
      <alignment/>
    </xf>
    <xf numFmtId="178" fontId="8" fillId="0" borderId="4" xfId="15" applyNumberFormat="1" applyFont="1" applyBorder="1" applyAlignment="1">
      <alignment/>
    </xf>
    <xf numFmtId="178" fontId="6" fillId="0" borderId="0" xfId="15" applyNumberFormat="1" applyFont="1" applyAlignment="1">
      <alignment/>
    </xf>
    <xf numFmtId="178" fontId="0" fillId="0" borderId="0" xfId="15" applyNumberFormat="1" applyFont="1" applyBorder="1" applyAlignment="1">
      <alignment/>
    </xf>
    <xf numFmtId="178" fontId="4" fillId="0" borderId="0" xfId="15" applyNumberFormat="1" applyFont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178" fontId="7" fillId="0" borderId="0" xfId="15" applyNumberFormat="1" applyFont="1" applyAlignment="1">
      <alignment/>
    </xf>
    <xf numFmtId="178" fontId="4" fillId="0" borderId="0" xfId="0" applyNumberFormat="1" applyFont="1" applyAlignment="1">
      <alignment/>
    </xf>
    <xf numFmtId="178" fontId="0" fillId="0" borderId="4" xfId="15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7" fillId="0" borderId="0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F32" sqref="F32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3" customWidth="1"/>
    <col min="7" max="7" width="15.57421875" style="22" customWidth="1"/>
  </cols>
  <sheetData>
    <row r="1" spans="5:7" s="3" customFormat="1" ht="12.75">
      <c r="E1" s="9" t="s">
        <v>32</v>
      </c>
      <c r="F1" s="32"/>
      <c r="G1" s="20" t="s">
        <v>32</v>
      </c>
    </row>
    <row r="2" spans="5:7" s="3" customFormat="1" ht="12.75">
      <c r="E2" s="37" t="s">
        <v>87</v>
      </c>
      <c r="F2" s="32"/>
      <c r="G2" s="21" t="s">
        <v>75</v>
      </c>
    </row>
    <row r="3" spans="5:7" s="3" customFormat="1" ht="12.75">
      <c r="E3" s="9" t="s">
        <v>0</v>
      </c>
      <c r="F3" s="32"/>
      <c r="G3" s="20" t="s">
        <v>0</v>
      </c>
    </row>
    <row r="5" spans="1:7" ht="12.75">
      <c r="A5" t="s">
        <v>1</v>
      </c>
      <c r="E5" s="16">
        <v>18500000</v>
      </c>
      <c r="G5" s="22">
        <v>18500000</v>
      </c>
    </row>
    <row r="7" spans="1:7" ht="12.75">
      <c r="A7" t="s">
        <v>2</v>
      </c>
      <c r="E7" s="17">
        <v>-67393848</v>
      </c>
      <c r="G7" s="23">
        <v>-65843225</v>
      </c>
    </row>
    <row r="9" spans="1:7" ht="12.75">
      <c r="A9" t="s">
        <v>84</v>
      </c>
      <c r="E9" s="16">
        <f>SUM(E5+E7)</f>
        <v>-48893848</v>
      </c>
      <c r="G9" s="22">
        <f>SUM(G5+G7)</f>
        <v>-47343225</v>
      </c>
    </row>
    <row r="11" spans="1:7" ht="12.75">
      <c r="A11" t="s">
        <v>90</v>
      </c>
      <c r="E11" s="17">
        <v>0</v>
      </c>
      <c r="G11" s="23">
        <v>0</v>
      </c>
    </row>
    <row r="13" spans="5:7" ht="13.5" thickBot="1">
      <c r="E13" s="11">
        <f>SUM(E9+E11)</f>
        <v>-48893848</v>
      </c>
      <c r="G13" s="24">
        <f>SUM(G9+G11)</f>
        <v>-47343225</v>
      </c>
    </row>
    <row r="14" ht="13.5" thickTop="1"/>
    <row r="15" ht="12.75">
      <c r="A15" s="8" t="s">
        <v>3</v>
      </c>
    </row>
    <row r="17" ht="12.75">
      <c r="A17" s="2" t="s">
        <v>4</v>
      </c>
    </row>
    <row r="18" spans="1:7" ht="12.75">
      <c r="A18" s="38" t="s">
        <v>83</v>
      </c>
      <c r="E18" s="16">
        <f>4063847.57+18140</f>
        <v>4081987.57</v>
      </c>
      <c r="G18" s="22">
        <v>4083642</v>
      </c>
    </row>
    <row r="19" spans="1:7" ht="12.75">
      <c r="A19" t="s">
        <v>5</v>
      </c>
      <c r="E19" s="16">
        <v>3195918.29</v>
      </c>
      <c r="G19" s="22">
        <v>3608834</v>
      </c>
    </row>
    <row r="20" spans="1:7" ht="12.75">
      <c r="A20" t="s">
        <v>6</v>
      </c>
      <c r="E20" s="16">
        <v>1550150</v>
      </c>
      <c r="G20" s="22">
        <v>1843861</v>
      </c>
    </row>
    <row r="21" spans="1:7" ht="12.75">
      <c r="A21" t="s">
        <v>85</v>
      </c>
      <c r="E21" s="16">
        <v>272819.8</v>
      </c>
      <c r="G21" s="22">
        <v>272820</v>
      </c>
    </row>
    <row r="22" spans="1:7" ht="12.75">
      <c r="A22" t="s">
        <v>7</v>
      </c>
      <c r="E22" s="17">
        <v>157927.24</v>
      </c>
      <c r="G22" s="23">
        <v>286930</v>
      </c>
    </row>
    <row r="24" spans="5:7" ht="12.75">
      <c r="E24" s="17">
        <f>SUM(E18:E22)</f>
        <v>9258802.9</v>
      </c>
      <c r="G24" s="23">
        <f>SUM(G18:G22)</f>
        <v>10096087</v>
      </c>
    </row>
    <row r="26" ht="12.75">
      <c r="A26" s="2" t="s">
        <v>8</v>
      </c>
    </row>
    <row r="27" spans="1:7" ht="12.75">
      <c r="A27" t="s">
        <v>9</v>
      </c>
      <c r="E27" s="16">
        <v>4371396</v>
      </c>
      <c r="G27" s="22">
        <v>4559857</v>
      </c>
    </row>
    <row r="28" spans="1:7" ht="12.75">
      <c r="A28" t="s">
        <v>86</v>
      </c>
      <c r="E28" s="45">
        <v>27047</v>
      </c>
      <c r="F28" s="40"/>
      <c r="G28" s="41">
        <v>28190</v>
      </c>
    </row>
    <row r="29" spans="1:7" ht="12.75">
      <c r="A29" t="s">
        <v>10</v>
      </c>
      <c r="E29" s="16">
        <v>51857297</v>
      </c>
      <c r="G29" s="22">
        <v>50830462</v>
      </c>
    </row>
    <row r="30" spans="1:7" ht="12.75">
      <c r="A30" t="s">
        <v>97</v>
      </c>
      <c r="E30" s="16">
        <v>1896911.1</v>
      </c>
      <c r="G30" s="22">
        <v>1896911</v>
      </c>
    </row>
    <row r="31" spans="1:7" ht="12.75">
      <c r="A31" s="38" t="s">
        <v>98</v>
      </c>
      <c r="E31" s="17">
        <v>0</v>
      </c>
      <c r="G31" s="23">
        <v>123892</v>
      </c>
    </row>
    <row r="33" spans="5:7" ht="12.75">
      <c r="E33" s="17">
        <f>SUM(E27:E31)</f>
        <v>58152651.1</v>
      </c>
      <c r="G33" s="23">
        <f>SUM(G27:G31)</f>
        <v>57439312</v>
      </c>
    </row>
    <row r="35" spans="1:7" ht="12.75">
      <c r="A35" t="s">
        <v>11</v>
      </c>
      <c r="E35" s="17">
        <f>SUM(E24-E33)</f>
        <v>-48893848.2</v>
      </c>
      <c r="G35" s="23">
        <f>SUM(G24-G33)</f>
        <v>-47343225</v>
      </c>
    </row>
    <row r="37" spans="5:7" ht="13.5" thickBot="1">
      <c r="E37" s="11">
        <f>SUM(E35)</f>
        <v>-48893848.2</v>
      </c>
      <c r="G37" s="24">
        <f>SUM(G35)</f>
        <v>-47343225</v>
      </c>
    </row>
    <row r="38" ht="13.5" thickTop="1"/>
    <row r="39" spans="5:7" ht="12.75">
      <c r="E39" s="44">
        <v>0</v>
      </c>
      <c r="F39" s="39"/>
      <c r="G39" s="44">
        <f>SUM(G13-G37)</f>
        <v>0</v>
      </c>
    </row>
    <row r="40" ht="12.75">
      <c r="F40" s="39"/>
    </row>
    <row r="41" ht="12.75">
      <c r="A41" s="29" t="s">
        <v>77</v>
      </c>
    </row>
    <row r="43" ht="12.75">
      <c r="A43" s="8" t="s">
        <v>79</v>
      </c>
    </row>
  </sheetData>
  <printOptions/>
  <pageMargins left="1.09" right="0.75" top="1.35" bottom="1" header="0.39" footer="0.5"/>
  <pageSetup horizontalDpi="300" verticalDpi="300" orientation="portrait" scale="70" r:id="rId1"/>
  <headerFooter alignWithMargins="0">
    <oddHeader>&amp;C&amp;"Arial,Bold"&amp;12UNITED CHEMICAL INDUSTRIES BERHAD
(5990-P)
(Incorporated in Malaysia)
CONDENSED CONSOLIDATED BALANCE SHEET AS AT 31ST MARCH 2003&amp;R&amp;"Arial,Italic"&amp;8Printed On : &amp;D
&amp;T</oddHeader>
    <oddFooter>&amp;L&amp;"Arial,Italic"&amp;8File : &amp;F  (&amp;A)&amp;R&amp;"Arial,Italic"&amp;8Page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E25" sqref="E25"/>
    </sheetView>
  </sheetViews>
  <sheetFormatPr defaultColWidth="9.140625" defaultRowHeight="12.75"/>
  <cols>
    <col min="1" max="1" width="47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30" customWidth="1"/>
    <col min="6" max="6" width="3.57421875" style="47" customWidth="1"/>
    <col min="7" max="7" width="15.57421875" style="22" customWidth="1"/>
    <col min="8" max="8" width="3.57421875" style="47" customWidth="1"/>
    <col min="9" max="9" width="15.57421875" style="10" customWidth="1"/>
    <col min="10" max="10" width="3.57421875" style="47" customWidth="1"/>
    <col min="11" max="11" width="15.57421875" style="22" customWidth="1"/>
  </cols>
  <sheetData>
    <row r="1" spans="5:11" s="3" customFormat="1" ht="12.75">
      <c r="E1" s="35" t="s">
        <v>78</v>
      </c>
      <c r="F1" s="18"/>
      <c r="G1" s="20" t="str">
        <f>E1</f>
        <v>1st Quarter</v>
      </c>
      <c r="H1" s="18"/>
      <c r="I1" s="9" t="s">
        <v>39</v>
      </c>
      <c r="J1" s="18"/>
      <c r="K1" s="20" t="s">
        <v>39</v>
      </c>
    </row>
    <row r="2" spans="5:11" s="3" customFormat="1" ht="12.75">
      <c r="E2" s="36" t="s">
        <v>87</v>
      </c>
      <c r="F2" s="18"/>
      <c r="G2" s="21" t="s">
        <v>88</v>
      </c>
      <c r="H2" s="18"/>
      <c r="I2" s="37" t="str">
        <f>E2</f>
        <v>31/03/2003</v>
      </c>
      <c r="J2" s="18"/>
      <c r="K2" s="21" t="str">
        <f>G2</f>
        <v>31/03/2002</v>
      </c>
    </row>
    <row r="3" spans="5:11" s="3" customFormat="1" ht="12.75">
      <c r="E3" s="35" t="s">
        <v>0</v>
      </c>
      <c r="F3" s="18"/>
      <c r="G3" s="20" t="s">
        <v>0</v>
      </c>
      <c r="H3" s="18"/>
      <c r="I3" s="9" t="s">
        <v>0</v>
      </c>
      <c r="J3" s="18"/>
      <c r="K3" s="20" t="s">
        <v>0</v>
      </c>
    </row>
    <row r="5" spans="1:11" ht="12.75">
      <c r="A5" t="s">
        <v>12</v>
      </c>
      <c r="E5" s="10">
        <v>1519935.57</v>
      </c>
      <c r="G5" s="22">
        <v>3512001.07</v>
      </c>
      <c r="I5" s="10">
        <v>1519935.57</v>
      </c>
      <c r="K5" s="22">
        <v>3512001.07</v>
      </c>
    </row>
    <row r="6" ht="12.75">
      <c r="E6" s="10"/>
    </row>
    <row r="7" spans="1:11" ht="12.75">
      <c r="A7" t="s">
        <v>13</v>
      </c>
      <c r="E7" s="12">
        <v>-1389919.24</v>
      </c>
      <c r="G7" s="23">
        <v>-2983737.38</v>
      </c>
      <c r="I7" s="12">
        <v>-1389919.24</v>
      </c>
      <c r="K7" s="23">
        <v>-2983737.38</v>
      </c>
    </row>
    <row r="8" ht="12.75">
      <c r="E8" s="10"/>
    </row>
    <row r="9" spans="1:11" s="2" customFormat="1" ht="12.75">
      <c r="A9" s="2" t="s">
        <v>14</v>
      </c>
      <c r="C9" s="3"/>
      <c r="E9" s="13">
        <f>SUM(E5+E7)</f>
        <v>130016.33000000007</v>
      </c>
      <c r="F9" s="48"/>
      <c r="G9" s="49">
        <f>SUM(G5+G7)</f>
        <v>528263.69</v>
      </c>
      <c r="H9" s="48"/>
      <c r="I9" s="13">
        <f>SUM(I5+I7)</f>
        <v>130016.33000000007</v>
      </c>
      <c r="J9" s="48"/>
      <c r="K9" s="49">
        <f>SUM(K5+K7)</f>
        <v>528263.69</v>
      </c>
    </row>
    <row r="10" ht="12.75">
      <c r="E10" s="10"/>
    </row>
    <row r="11" spans="1:11" ht="12.75">
      <c r="A11" t="s">
        <v>15</v>
      </c>
      <c r="E11" s="10">
        <v>47344.07</v>
      </c>
      <c r="G11" s="22">
        <v>64123.18</v>
      </c>
      <c r="I11" s="10">
        <v>47344.07</v>
      </c>
      <c r="K11" s="22">
        <v>64123.18</v>
      </c>
    </row>
    <row r="12" ht="12.75">
      <c r="E12" s="10"/>
    </row>
    <row r="13" spans="1:11" ht="12.75">
      <c r="A13" t="s">
        <v>16</v>
      </c>
      <c r="E13" s="10">
        <v>-53903.77</v>
      </c>
      <c r="G13" s="22">
        <v>-276532.92</v>
      </c>
      <c r="I13" s="10">
        <v>-53903.77</v>
      </c>
      <c r="K13" s="22">
        <v>-276532.92</v>
      </c>
    </row>
    <row r="14" ht="12.75">
      <c r="E14" s="10"/>
    </row>
    <row r="15" spans="1:11" ht="12.75">
      <c r="A15" t="s">
        <v>71</v>
      </c>
      <c r="E15" s="12">
        <v>-646877.85</v>
      </c>
      <c r="G15" s="23">
        <v>-809503.27</v>
      </c>
      <c r="I15" s="12">
        <v>-646877.85</v>
      </c>
      <c r="K15" s="23">
        <v>-809503.27</v>
      </c>
    </row>
    <row r="16" ht="12.75">
      <c r="E16" s="10"/>
    </row>
    <row r="17" spans="1:11" s="2" customFormat="1" ht="12.75">
      <c r="A17" s="2" t="s">
        <v>37</v>
      </c>
      <c r="C17" s="3"/>
      <c r="E17" s="13">
        <f>SUM(E9:E15)</f>
        <v>-523421.21999999986</v>
      </c>
      <c r="F17" s="48"/>
      <c r="G17" s="49">
        <f>SUM(G9:G15)</f>
        <v>-493649.32</v>
      </c>
      <c r="H17" s="48"/>
      <c r="I17" s="13">
        <f>SUM(I9:I15)</f>
        <v>-523421.21999999986</v>
      </c>
      <c r="J17" s="48"/>
      <c r="K17" s="49">
        <f>SUM(K9:K15)</f>
        <v>-493649.32</v>
      </c>
    </row>
    <row r="18" ht="12.75">
      <c r="E18" s="10"/>
    </row>
    <row r="19" spans="1:11" ht="12.75">
      <c r="A19" t="s">
        <v>33</v>
      </c>
      <c r="E19" s="12">
        <v>-1027199.72</v>
      </c>
      <c r="G19" s="23">
        <v>-838957.24</v>
      </c>
      <c r="I19" s="12">
        <v>-1027199.72</v>
      </c>
      <c r="K19" s="23">
        <v>-838957.24</v>
      </c>
    </row>
    <row r="20" ht="12.75">
      <c r="E20" s="10"/>
    </row>
    <row r="21" spans="1:11" ht="12.75">
      <c r="A21" s="2" t="s">
        <v>38</v>
      </c>
      <c r="E21" s="13">
        <f>SUM(E17:E19)</f>
        <v>-1550620.94</v>
      </c>
      <c r="F21" s="48"/>
      <c r="G21" s="49">
        <f>SUM(G17:G19)</f>
        <v>-1332606.56</v>
      </c>
      <c r="I21" s="13">
        <f>SUM(I17:I19)</f>
        <v>-1550620.94</v>
      </c>
      <c r="J21" s="48"/>
      <c r="K21" s="49">
        <f>SUM(K17:K19)</f>
        <v>-1332606.56</v>
      </c>
    </row>
    <row r="22" ht="12.75">
      <c r="E22" s="10"/>
    </row>
    <row r="23" spans="1:11" ht="12.75">
      <c r="A23" t="s">
        <v>36</v>
      </c>
      <c r="E23" s="10">
        <v>0</v>
      </c>
      <c r="G23" s="22">
        <v>0</v>
      </c>
      <c r="I23" s="10">
        <v>0</v>
      </c>
      <c r="K23" s="22">
        <v>0</v>
      </c>
    </row>
    <row r="24" ht="12.75">
      <c r="E24" s="10"/>
    </row>
    <row r="25" spans="1:11" ht="12.75">
      <c r="A25" t="s">
        <v>35</v>
      </c>
      <c r="E25" s="12">
        <v>0</v>
      </c>
      <c r="G25" s="23">
        <v>0</v>
      </c>
      <c r="I25" s="12">
        <v>0</v>
      </c>
      <c r="K25" s="23">
        <v>0</v>
      </c>
    </row>
    <row r="26" ht="12.75">
      <c r="E26" s="10"/>
    </row>
    <row r="27" spans="1:11" s="2" customFormat="1" ht="12.75">
      <c r="A27" s="2" t="s">
        <v>17</v>
      </c>
      <c r="C27" s="3"/>
      <c r="E27" s="13">
        <f>SUM(E21:E25)</f>
        <v>-1550620.94</v>
      </c>
      <c r="F27" s="48"/>
      <c r="G27" s="49">
        <f>SUM(G21:G25)</f>
        <v>-1332606.56</v>
      </c>
      <c r="H27" s="48"/>
      <c r="I27" s="13">
        <f>SUM(I21:I25)</f>
        <v>-1550620.94</v>
      </c>
      <c r="J27" s="48"/>
      <c r="K27" s="49">
        <f>SUM(K21:K25)</f>
        <v>-1332606.56</v>
      </c>
    </row>
    <row r="28" ht="12.75">
      <c r="E28" s="10"/>
    </row>
    <row r="29" spans="1:11" ht="12.75">
      <c r="A29" t="s">
        <v>18</v>
      </c>
      <c r="E29" s="12">
        <v>0</v>
      </c>
      <c r="G29" s="23">
        <v>0</v>
      </c>
      <c r="I29" s="12">
        <v>0</v>
      </c>
      <c r="K29" s="23">
        <v>0</v>
      </c>
    </row>
    <row r="30" ht="12.75">
      <c r="E30" s="10"/>
    </row>
    <row r="31" spans="1:11" ht="13.5" thickBot="1">
      <c r="A31" s="2" t="s">
        <v>19</v>
      </c>
      <c r="E31" s="11">
        <f>SUM(E27+E29)</f>
        <v>-1550620.94</v>
      </c>
      <c r="G31" s="24">
        <f>SUM(G27+G29)</f>
        <v>-1332606.56</v>
      </c>
      <c r="I31" s="11">
        <f>SUM(I27+I29)</f>
        <v>-1550620.94</v>
      </c>
      <c r="K31" s="24">
        <f>SUM(K27+K29)</f>
        <v>-1332606.56</v>
      </c>
    </row>
    <row r="32" ht="13.5" thickTop="1"/>
    <row r="35" spans="1:11" s="7" customFormat="1" ht="12.75">
      <c r="A35" s="7" t="s">
        <v>22</v>
      </c>
      <c r="C35" s="14"/>
      <c r="E35" s="27"/>
      <c r="F35" s="50"/>
      <c r="G35" s="42"/>
      <c r="H35" s="50"/>
      <c r="I35" s="46"/>
      <c r="J35" s="50"/>
      <c r="K35" s="42"/>
    </row>
    <row r="36" spans="1:11" s="7" customFormat="1" ht="12.75">
      <c r="A36" s="7" t="s">
        <v>21</v>
      </c>
      <c r="C36" s="14"/>
      <c r="E36" s="27">
        <f>SUM(-E27/18500000*100)</f>
        <v>8.38173481081081</v>
      </c>
      <c r="F36" s="34"/>
      <c r="G36" s="25">
        <f>SUM(-G27/18500000*100)</f>
        <v>7.203278702702703</v>
      </c>
      <c r="H36" s="34"/>
      <c r="I36" s="27">
        <f>SUM(-I27/18500000*100)</f>
        <v>8.38173481081081</v>
      </c>
      <c r="J36" s="34"/>
      <c r="K36" s="25">
        <f>SUM(-K27/18500000*100)</f>
        <v>7.203278702702703</v>
      </c>
    </row>
    <row r="37" spans="1:11" s="7" customFormat="1" ht="13.5" thickBot="1">
      <c r="A37" s="7" t="s">
        <v>20</v>
      </c>
      <c r="C37" s="14"/>
      <c r="E37" s="28">
        <f>SUM(-E31/18500000*100)</f>
        <v>8.38173481081081</v>
      </c>
      <c r="F37" s="34"/>
      <c r="G37" s="26">
        <f>SUM(-G31/18500000*100)</f>
        <v>7.203278702702703</v>
      </c>
      <c r="H37" s="34"/>
      <c r="I37" s="28">
        <f>SUM(-I31/18500000*100)</f>
        <v>8.38173481081081</v>
      </c>
      <c r="J37" s="34"/>
      <c r="K37" s="26">
        <f>SUM(-K31/18500000*100)</f>
        <v>7.203278702702703</v>
      </c>
    </row>
    <row r="38" ht="13.5" thickTop="1"/>
    <row r="40" ht="12.75">
      <c r="A40" s="29" t="s">
        <v>77</v>
      </c>
    </row>
    <row r="42" ht="12.75">
      <c r="A42" s="8" t="s">
        <v>80</v>
      </c>
    </row>
  </sheetData>
  <printOptions/>
  <pageMargins left="0.7" right="0.24" top="1.32" bottom="1" header="0.39" footer="0.5"/>
  <pageSetup horizontalDpi="300" verticalDpi="300" orientation="portrait" scale="70" r:id="rId1"/>
  <headerFooter alignWithMargins="0">
    <oddHeader>&amp;C&amp;"Arial,Bold"&amp;12UNITED CHEMICAL INDUSTRIES BERHAD
(5990-P)
(Incorporated in Malaysia)
CONDENSED CONSOLIDATED INCOME STATEMENT FOR THE YEAR ENDED 31ST MARCH 2003&amp;R&amp;"Arial,Italic"&amp;8Printed On : &amp;D
&amp;T</oddHeader>
    <oddFooter>&amp;L&amp;"Arial,Italic"&amp;8File : &amp;F  (&amp;A)&amp;R&amp;"Arial,Italic"&amp;8Page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64">
      <selection activeCell="H76" sqref="H76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3" customWidth="1"/>
    <col min="7" max="7" width="15.57421875" style="22" customWidth="1"/>
  </cols>
  <sheetData>
    <row r="1" spans="5:7" ht="12.75">
      <c r="E1" s="9"/>
      <c r="F1" s="32"/>
      <c r="G1" s="20"/>
    </row>
    <row r="2" spans="5:7" ht="12.75">
      <c r="E2" s="37"/>
      <c r="F2" s="32"/>
      <c r="G2" s="21"/>
    </row>
    <row r="3" spans="5:7" ht="12.75">
      <c r="E3" s="9"/>
      <c r="F3" s="32"/>
      <c r="G3" s="20"/>
    </row>
    <row r="5" ht="12.75">
      <c r="A5" s="2"/>
    </row>
    <row r="6" ht="12.75">
      <c r="A6" s="2"/>
    </row>
    <row r="8" spans="5:7" ht="12.75">
      <c r="E8" s="45"/>
      <c r="G8" s="41"/>
    </row>
    <row r="11" spans="5:7" ht="12.75">
      <c r="E11" s="52"/>
      <c r="G11" s="53"/>
    </row>
    <row r="14" ht="12.75">
      <c r="A14" s="2"/>
    </row>
    <row r="18" spans="5:7" ht="12.75">
      <c r="E18" s="45"/>
      <c r="G18" s="41"/>
    </row>
    <row r="20" spans="5:7" ht="12.75">
      <c r="E20" s="52"/>
      <c r="G20" s="53"/>
    </row>
    <row r="23" ht="12.75">
      <c r="A23" s="2"/>
    </row>
    <row r="24" ht="15" customHeight="1"/>
    <row r="26" spans="5:7" ht="12.75">
      <c r="E26" s="45"/>
      <c r="G26" s="41"/>
    </row>
    <row r="28" spans="5:7" ht="12.75">
      <c r="E28" s="45"/>
      <c r="G28" s="41"/>
    </row>
    <row r="29" spans="5:7" ht="12.75">
      <c r="E29" s="45"/>
      <c r="G29" s="41"/>
    </row>
    <row r="30" spans="5:7" ht="12.75">
      <c r="E30" s="45"/>
      <c r="G30" s="41"/>
    </row>
    <row r="31" spans="5:7" ht="12.75">
      <c r="E31" s="45"/>
      <c r="G31" s="41"/>
    </row>
    <row r="33" spans="5:7" ht="12.75">
      <c r="E33" s="45"/>
      <c r="G33" s="41"/>
    </row>
    <row r="36" spans="5:7" ht="13.5" thickBot="1">
      <c r="E36" s="11">
        <f>SUM(E28+E33)</f>
        <v>0</v>
      </c>
      <c r="G36" s="24">
        <f>SUM(G28+G33)</f>
        <v>0</v>
      </c>
    </row>
    <row r="37" ht="13.5" thickTop="1"/>
    <row r="39" ht="12.75">
      <c r="A39" s="2"/>
    </row>
    <row r="42" spans="5:7" ht="12.75">
      <c r="E42" s="45"/>
      <c r="F42" s="40"/>
      <c r="G42" s="41"/>
    </row>
    <row r="43" spans="5:7" ht="12.75">
      <c r="E43" s="45"/>
      <c r="G43" s="41"/>
    </row>
    <row r="45" spans="5:7" ht="12.75">
      <c r="E45" s="52"/>
      <c r="G45" s="53"/>
    </row>
    <row r="47" spans="3:7" s="7" customFormat="1" ht="12.75">
      <c r="C47" s="14"/>
      <c r="E47" s="46"/>
      <c r="F47" s="34"/>
      <c r="G47" s="42"/>
    </row>
    <row r="48" spans="3:7" s="7" customFormat="1" ht="12.75">
      <c r="C48" s="14"/>
      <c r="E48" s="46"/>
      <c r="F48" s="34"/>
      <c r="G48" s="42"/>
    </row>
    <row r="51" ht="12.75">
      <c r="A51" s="2"/>
    </row>
    <row r="52" spans="5:7" s="3" customFormat="1" ht="12.75">
      <c r="E52" s="9"/>
      <c r="F52" s="32"/>
      <c r="G52" s="20"/>
    </row>
    <row r="53" spans="1:7" s="7" customFormat="1" ht="12.75">
      <c r="A53" s="29"/>
      <c r="C53" s="14"/>
      <c r="E53" s="46"/>
      <c r="F53" s="34"/>
      <c r="G53" s="42"/>
    </row>
    <row r="62" spans="5:7" ht="12.75">
      <c r="E62" s="51">
        <f>SUM(E54:E60)</f>
        <v>0</v>
      </c>
      <c r="G62" s="43">
        <f>SUM(G54:G60)</f>
        <v>0</v>
      </c>
    </row>
    <row r="64" ht="12.75">
      <c r="A64" s="29"/>
    </row>
    <row r="70" spans="5:7" ht="12.75">
      <c r="E70" s="45"/>
      <c r="G70" s="41"/>
    </row>
    <row r="71" spans="5:7" ht="12.75">
      <c r="E71" s="45"/>
      <c r="G71" s="41"/>
    </row>
    <row r="76" spans="5:7" ht="12.75">
      <c r="E76" s="45"/>
      <c r="G76" s="41"/>
    </row>
    <row r="77" spans="1:7" ht="12.75">
      <c r="A77" s="2"/>
      <c r="E77" s="52"/>
      <c r="G77" s="53"/>
    </row>
  </sheetData>
  <printOptions/>
  <pageMargins left="1.09" right="0.75" top="1.32" bottom="0.86" header="0.39" footer="0.5"/>
  <pageSetup orientation="portrait" scale="70" r:id="rId1"/>
  <headerFooter alignWithMargins="0">
    <oddHeader>&amp;C&amp;"Arial,Bold"&amp;12UNITED CHEMICAL INDUSTRIES BERHAD
(5990-P)
(Incorporated in Malaysia)
CONSOLIDATED NOTES TO THE FINANCIAL STATEMENTS AT 31ST MARCH 2003&amp;R&amp;"Arial,Italic"&amp;8Printed On : &amp;D
&amp;T</oddHeader>
    <oddFooter>&amp;L&amp;"Arial,Italic"&amp;8File : &amp;F  (&amp;A)&amp;R&amp;"Arial,Italic"&amp;8Page &amp;P of &amp;N</oddFooter>
  </headerFooter>
  <rowBreaks count="3" manualBreakCount="3">
    <brk id="49" max="255" man="1"/>
    <brk id="90" max="255" man="1"/>
    <brk id="1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C18" sqref="C18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3.8515625" style="1" customWidth="1"/>
    <col min="4" max="4" width="2.57421875" style="0" customWidth="1"/>
    <col min="5" max="5" width="13.8515625" style="1" customWidth="1"/>
    <col min="6" max="6" width="2.57421875" style="0" customWidth="1"/>
    <col min="7" max="7" width="13.8515625" style="1" customWidth="1"/>
    <col min="8" max="8" width="2.57421875" style="0" customWidth="1"/>
    <col min="9" max="9" width="13.8515625" style="16" customWidth="1"/>
    <col min="10" max="10" width="2.57421875" style="19" customWidth="1"/>
    <col min="11" max="11" width="13.8515625" style="13" customWidth="1"/>
  </cols>
  <sheetData>
    <row r="1" spans="9:11" s="3" customFormat="1" ht="12.75">
      <c r="I1" s="9" t="s">
        <v>27</v>
      </c>
      <c r="J1" s="18"/>
      <c r="K1" s="18"/>
    </row>
    <row r="2" spans="3:11" s="3" customFormat="1" ht="12.75">
      <c r="C2" s="4" t="s">
        <v>24</v>
      </c>
      <c r="E2" s="4" t="s">
        <v>24</v>
      </c>
      <c r="G2" s="4" t="s">
        <v>25</v>
      </c>
      <c r="I2" s="9" t="s">
        <v>23</v>
      </c>
      <c r="J2" s="18"/>
      <c r="K2" s="9"/>
    </row>
    <row r="3" spans="3:11" s="3" customFormat="1" ht="12.75">
      <c r="C3" s="4" t="s">
        <v>25</v>
      </c>
      <c r="E3" s="4" t="s">
        <v>26</v>
      </c>
      <c r="G3" s="4" t="s">
        <v>29</v>
      </c>
      <c r="I3" s="9" t="s">
        <v>28</v>
      </c>
      <c r="J3" s="18"/>
      <c r="K3" s="9" t="s">
        <v>30</v>
      </c>
    </row>
    <row r="4" spans="3:11" ht="12.75">
      <c r="C4" s="4" t="s">
        <v>0</v>
      </c>
      <c r="E4" s="4" t="s">
        <v>0</v>
      </c>
      <c r="G4" s="4" t="s">
        <v>0</v>
      </c>
      <c r="I4" s="9" t="s">
        <v>0</v>
      </c>
      <c r="K4" s="9" t="s">
        <v>0</v>
      </c>
    </row>
    <row r="6" spans="1:11" ht="12.75">
      <c r="A6" t="s">
        <v>34</v>
      </c>
      <c r="C6" s="10">
        <v>18500000</v>
      </c>
      <c r="E6" s="10">
        <v>1481086.61</v>
      </c>
      <c r="G6" s="10">
        <v>1700000</v>
      </c>
      <c r="I6" s="16">
        <f>-54379649.12</f>
        <v>-54379649.12</v>
      </c>
      <c r="K6" s="13">
        <f>SUM(C6:I6)</f>
        <v>-32698562.509999998</v>
      </c>
    </row>
    <row r="8" spans="1:11" ht="12.75">
      <c r="A8" t="s">
        <v>31</v>
      </c>
      <c r="C8" s="12">
        <v>0</v>
      </c>
      <c r="E8" s="12">
        <v>0</v>
      </c>
      <c r="G8" s="12">
        <v>0</v>
      </c>
      <c r="I8" s="17">
        <v>-14644664.61</v>
      </c>
      <c r="K8" s="15">
        <f>SUM(C8:I8)</f>
        <v>-14644664.61</v>
      </c>
    </row>
    <row r="10" spans="1:11" ht="12.75">
      <c r="A10" t="s">
        <v>76</v>
      </c>
      <c r="C10" s="10">
        <f>SUM(C6:C8)</f>
        <v>18500000</v>
      </c>
      <c r="E10" s="10">
        <f>SUM(E6:E8)</f>
        <v>1481086.61</v>
      </c>
      <c r="G10" s="10">
        <f>SUM(G6:G8)</f>
        <v>1700000</v>
      </c>
      <c r="I10" s="16">
        <f>SUM(I6:I8)</f>
        <v>-69024313.72999999</v>
      </c>
      <c r="K10" s="13">
        <f>SUM(K6:K8)</f>
        <v>-47343227.12</v>
      </c>
    </row>
    <row r="12" spans="1:11" ht="12.75">
      <c r="A12" t="s">
        <v>73</v>
      </c>
      <c r="C12" s="6">
        <v>0</v>
      </c>
      <c r="E12" s="6">
        <v>0</v>
      </c>
      <c r="G12" s="6">
        <v>0</v>
      </c>
      <c r="I12" s="17">
        <f>SUM('Conso IS'!I31)</f>
        <v>-1550620.94</v>
      </c>
      <c r="K12" s="15">
        <f>SUM(C12:I12)</f>
        <v>-1550620.94</v>
      </c>
    </row>
    <row r="14" spans="1:11" ht="13.5" thickBot="1">
      <c r="A14" t="s">
        <v>89</v>
      </c>
      <c r="C14" s="11">
        <f>SUM(C10:C12)</f>
        <v>18500000</v>
      </c>
      <c r="E14" s="11">
        <f>SUM(E10:E12)</f>
        <v>1481086.61</v>
      </c>
      <c r="G14" s="11">
        <f>SUM(G10:G12)</f>
        <v>1700000</v>
      </c>
      <c r="I14" s="11">
        <f>SUM(I10+I12)</f>
        <v>-70574934.66999999</v>
      </c>
      <c r="K14" s="11">
        <f>SUM(K10:K12)</f>
        <v>-48893848.059999995</v>
      </c>
    </row>
    <row r="15" ht="13.5" thickTop="1"/>
    <row r="17" ht="12.75">
      <c r="A17" s="29" t="s">
        <v>77</v>
      </c>
    </row>
    <row r="19" ht="12.75">
      <c r="A19" s="8" t="s">
        <v>81</v>
      </c>
    </row>
  </sheetData>
  <printOptions/>
  <pageMargins left="1.09" right="0.26" top="1.51" bottom="1" header="0.39" footer="0.5"/>
  <pageSetup horizontalDpi="300" verticalDpi="300" orientation="portrait" scale="70" r:id="rId1"/>
  <headerFooter alignWithMargins="0">
    <oddHeader>&amp;C&amp;"Arial,Bold"&amp;12UNITED CHEMICAL INDUSTRIES BERHAD
(5990-P)
(Incorporated in Malaysia)
CONDENSED CONSOLIDATED STATEMENT OF CHANGES IN EQUITY
FOR THE YEAR ENDED 31ST MARCH 2003&amp;R&amp;"Arial,Italic"&amp;8Printed On : &amp;D
&amp;T</oddHeader>
    <oddFooter>&amp;L&amp;"Arial,Italic"&amp;8File : &amp;F  (&amp;A)&amp;R&amp;"Arial,Italic"&amp;8Page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3" customWidth="1"/>
    <col min="7" max="7" width="15.57421875" style="22" customWidth="1"/>
    <col min="8" max="8" width="3.57421875" style="33" customWidth="1"/>
    <col min="9" max="9" width="15.57421875" style="30" customWidth="1"/>
    <col min="10" max="10" width="3.57421875" style="33" customWidth="1"/>
    <col min="11" max="11" width="15.57421875" style="31" customWidth="1"/>
  </cols>
  <sheetData>
    <row r="1" spans="5:7" ht="12.75">
      <c r="E1" s="9" t="s">
        <v>39</v>
      </c>
      <c r="F1" s="32"/>
      <c r="G1" s="20" t="s">
        <v>39</v>
      </c>
    </row>
    <row r="2" spans="5:7" ht="12.75">
      <c r="E2" s="37" t="s">
        <v>87</v>
      </c>
      <c r="F2" s="32"/>
      <c r="G2" s="21" t="s">
        <v>75</v>
      </c>
    </row>
    <row r="3" spans="5:7" ht="12.75">
      <c r="E3" s="9" t="s">
        <v>0</v>
      </c>
      <c r="F3" s="32"/>
      <c r="G3" s="20" t="s">
        <v>0</v>
      </c>
    </row>
    <row r="5" ht="12.75">
      <c r="A5" s="2" t="s">
        <v>40</v>
      </c>
    </row>
    <row r="7" spans="1:7" ht="12.75">
      <c r="A7" t="s">
        <v>69</v>
      </c>
      <c r="E7" s="16">
        <v>-1550621</v>
      </c>
      <c r="G7" s="22">
        <v>-14644664</v>
      </c>
    </row>
    <row r="9" ht="12.75">
      <c r="A9" t="s">
        <v>41</v>
      </c>
    </row>
    <row r="10" spans="1:7" ht="12.75">
      <c r="A10" t="s">
        <v>42</v>
      </c>
      <c r="E10" s="16">
        <v>0</v>
      </c>
      <c r="G10" s="22">
        <v>1344923</v>
      </c>
    </row>
    <row r="11" spans="1:7" ht="12.75">
      <c r="A11" t="s">
        <v>91</v>
      </c>
      <c r="E11" s="16">
        <v>0</v>
      </c>
      <c r="G11" s="22">
        <v>1896911</v>
      </c>
    </row>
    <row r="12" spans="1:7" ht="12.75">
      <c r="A12" t="s">
        <v>43</v>
      </c>
      <c r="E12" s="16">
        <v>0</v>
      </c>
      <c r="G12" s="22">
        <v>100928</v>
      </c>
    </row>
    <row r="13" spans="1:7" ht="12.75">
      <c r="A13" t="s">
        <v>92</v>
      </c>
      <c r="E13" s="16">
        <v>0</v>
      </c>
      <c r="G13" s="22">
        <v>-680856</v>
      </c>
    </row>
    <row r="14" spans="1:7" ht="12.75">
      <c r="A14" t="s">
        <v>44</v>
      </c>
      <c r="E14" s="16">
        <v>0</v>
      </c>
      <c r="G14" s="22">
        <v>675929</v>
      </c>
    </row>
    <row r="15" spans="1:7" ht="12.75">
      <c r="A15" t="s">
        <v>45</v>
      </c>
      <c r="E15" s="16">
        <v>0</v>
      </c>
      <c r="G15" s="22">
        <v>-5996</v>
      </c>
    </row>
    <row r="16" spans="1:7" ht="12.75">
      <c r="A16" t="s">
        <v>93</v>
      </c>
      <c r="E16" s="16">
        <v>0</v>
      </c>
      <c r="G16" s="22">
        <v>6053</v>
      </c>
    </row>
    <row r="17" spans="1:7" ht="12.75">
      <c r="A17" t="s">
        <v>46</v>
      </c>
      <c r="E17" s="16">
        <v>1027200</v>
      </c>
      <c r="G17" s="22">
        <v>5881102</v>
      </c>
    </row>
    <row r="18" spans="1:7" ht="12.75">
      <c r="A18" t="s">
        <v>47</v>
      </c>
      <c r="E18" s="16">
        <v>-14146</v>
      </c>
      <c r="G18" s="22">
        <v>-3779</v>
      </c>
    </row>
    <row r="19" spans="1:7" ht="12.75">
      <c r="A19" t="s">
        <v>94</v>
      </c>
      <c r="E19" s="16">
        <v>0</v>
      </c>
      <c r="G19" s="22">
        <v>0</v>
      </c>
    </row>
    <row r="20" spans="1:7" ht="12.75">
      <c r="A20" t="s">
        <v>95</v>
      </c>
      <c r="E20" s="16">
        <v>0</v>
      </c>
      <c r="G20" s="22">
        <v>3064442</v>
      </c>
    </row>
    <row r="21" spans="1:7" ht="12.75">
      <c r="A21" t="s">
        <v>48</v>
      </c>
      <c r="E21" s="16">
        <v>0</v>
      </c>
      <c r="G21" s="22">
        <v>657</v>
      </c>
    </row>
    <row r="22" spans="1:7" ht="12.75">
      <c r="A22" t="s">
        <v>96</v>
      </c>
      <c r="E22" s="17">
        <v>0</v>
      </c>
      <c r="G22" s="23">
        <v>1978078</v>
      </c>
    </row>
    <row r="24" spans="1:7" ht="12.75">
      <c r="A24" t="s">
        <v>49</v>
      </c>
      <c r="E24" s="16">
        <f>SUM(E7:E22)</f>
        <v>-537567</v>
      </c>
      <c r="G24" s="22">
        <f>SUM(G7:G22)</f>
        <v>-386272</v>
      </c>
    </row>
    <row r="26" spans="1:7" ht="12.75">
      <c r="A26" t="s">
        <v>50</v>
      </c>
      <c r="E26" s="16">
        <f>(3608834)-3195918</f>
        <v>412916</v>
      </c>
      <c r="G26" s="22">
        <v>530377</v>
      </c>
    </row>
    <row r="27" spans="1:7" ht="12.75">
      <c r="A27" t="s">
        <v>51</v>
      </c>
      <c r="E27" s="16">
        <f>(1843861)-1550150</f>
        <v>293711</v>
      </c>
      <c r="G27" s="22">
        <v>2163171</v>
      </c>
    </row>
    <row r="28" spans="1:7" ht="12.75">
      <c r="A28" t="s">
        <v>52</v>
      </c>
      <c r="E28" s="17">
        <f>4371395-(4559857)</f>
        <v>-188462</v>
      </c>
      <c r="G28" s="23">
        <v>-2137605</v>
      </c>
    </row>
    <row r="30" spans="1:7" ht="12.75">
      <c r="A30" t="s">
        <v>53</v>
      </c>
      <c r="E30" s="16">
        <f>SUM(E24:E28)</f>
        <v>-19402</v>
      </c>
      <c r="G30" s="22">
        <f>SUM(G24:G28)</f>
        <v>169671</v>
      </c>
    </row>
    <row r="32" spans="1:7" ht="12.75">
      <c r="A32" t="s">
        <v>54</v>
      </c>
      <c r="E32" s="16">
        <v>0</v>
      </c>
      <c r="G32" s="22">
        <v>0</v>
      </c>
    </row>
    <row r="33" spans="1:7" ht="12.75">
      <c r="A33" t="s">
        <v>55</v>
      </c>
      <c r="E33" s="16">
        <v>-123893</v>
      </c>
      <c r="G33" s="22">
        <v>-82728</v>
      </c>
    </row>
    <row r="34" spans="1:7" ht="12.75">
      <c r="A34" t="s">
        <v>99</v>
      </c>
      <c r="E34" s="16">
        <v>0</v>
      </c>
      <c r="G34" s="22">
        <v>0</v>
      </c>
    </row>
    <row r="35" spans="1:7" ht="12.75">
      <c r="A35" t="s">
        <v>56</v>
      </c>
      <c r="E35" s="17">
        <v>-14419</v>
      </c>
      <c r="G35" s="23">
        <v>-66648</v>
      </c>
    </row>
    <row r="37" spans="1:7" ht="12.75">
      <c r="A37" t="s">
        <v>57</v>
      </c>
      <c r="E37" s="17">
        <f>SUM(E30:E35)</f>
        <v>-157714</v>
      </c>
      <c r="G37" s="23">
        <f>SUM(G30:G35)</f>
        <v>20295</v>
      </c>
    </row>
    <row r="40" ht="12.75">
      <c r="A40" s="2" t="s">
        <v>58</v>
      </c>
    </row>
    <row r="42" spans="1:7" ht="12.75">
      <c r="A42" t="s">
        <v>59</v>
      </c>
      <c r="E42" s="16">
        <v>0</v>
      </c>
      <c r="G42" s="22">
        <v>-88651</v>
      </c>
    </row>
    <row r="43" spans="1:7" ht="12.75">
      <c r="A43" t="s">
        <v>60</v>
      </c>
      <c r="E43" s="17">
        <v>15800</v>
      </c>
      <c r="G43" s="23">
        <v>32163</v>
      </c>
    </row>
    <row r="45" spans="1:7" ht="12.75">
      <c r="A45" t="s">
        <v>61</v>
      </c>
      <c r="E45" s="17">
        <f>SUM(E42:E43)</f>
        <v>15800</v>
      </c>
      <c r="G45" s="23">
        <f>SUM(G42:G43)</f>
        <v>-56488</v>
      </c>
    </row>
    <row r="48" ht="12.75">
      <c r="A48" s="2" t="s">
        <v>62</v>
      </c>
    </row>
    <row r="50" spans="1:7" ht="12.75">
      <c r="A50" t="s">
        <v>63</v>
      </c>
      <c r="E50" s="16">
        <v>0</v>
      </c>
      <c r="G50" s="22">
        <v>0</v>
      </c>
    </row>
    <row r="51" spans="1:7" ht="12.75">
      <c r="A51" t="s">
        <v>72</v>
      </c>
      <c r="E51" s="16">
        <v>14054</v>
      </c>
      <c r="G51" s="22">
        <v>568424</v>
      </c>
    </row>
    <row r="52" spans="1:7" ht="12.75">
      <c r="A52" t="s">
        <v>70</v>
      </c>
      <c r="E52" s="16">
        <v>-1143</v>
      </c>
      <c r="G52" s="22">
        <v>-3810</v>
      </c>
    </row>
    <row r="53" spans="1:7" ht="12.75">
      <c r="A53" t="s">
        <v>64</v>
      </c>
      <c r="E53" s="17">
        <v>0</v>
      </c>
      <c r="G53" s="23">
        <v>0</v>
      </c>
    </row>
    <row r="55" spans="1:7" ht="12.75">
      <c r="A55" t="s">
        <v>65</v>
      </c>
      <c r="E55" s="17">
        <f>SUM(E50:E53)</f>
        <v>12911</v>
      </c>
      <c r="G55" s="23">
        <f>SUM(G50:G53)</f>
        <v>564614</v>
      </c>
    </row>
    <row r="58" ht="12.75">
      <c r="A58" s="2" t="s">
        <v>66</v>
      </c>
    </row>
    <row r="59" spans="1:7" ht="12.75">
      <c r="A59" s="2" t="s">
        <v>67</v>
      </c>
      <c r="E59" s="16">
        <f>SUM(E37+E45+E55)</f>
        <v>-129003</v>
      </c>
      <c r="G59" s="22">
        <f>SUM(G37+G45+G55)</f>
        <v>528421</v>
      </c>
    </row>
    <row r="61" spans="1:7" ht="12.75">
      <c r="A61" t="s">
        <v>68</v>
      </c>
      <c r="E61" s="17">
        <v>286930</v>
      </c>
      <c r="G61" s="23">
        <v>-241491</v>
      </c>
    </row>
    <row r="63" spans="1:7" ht="13.5" thickBot="1">
      <c r="A63" s="2" t="s">
        <v>74</v>
      </c>
      <c r="E63" s="11">
        <f>SUM(E59+E61)</f>
        <v>157927</v>
      </c>
      <c r="G63" s="24">
        <f>SUM(G59+G61)</f>
        <v>286930</v>
      </c>
    </row>
    <row r="64" ht="13.5" thickTop="1"/>
    <row r="66" ht="12.75">
      <c r="A66" s="29" t="s">
        <v>77</v>
      </c>
    </row>
    <row r="68" ht="12.75">
      <c r="A68" s="8" t="s">
        <v>82</v>
      </c>
    </row>
  </sheetData>
  <printOptions/>
  <pageMargins left="1.09" right="0.24" top="1.32" bottom="1" header="0.39" footer="0.5"/>
  <pageSetup horizontalDpi="600" verticalDpi="600" orientation="portrait" scale="70" r:id="rId1"/>
  <headerFooter alignWithMargins="0">
    <oddHeader>&amp;C&amp;"Arial,Bold"&amp;12UNITED CHEMICAL INDUSTRIES BERHAD
(5990-P)
(Incorporated in Malaysia)
CONDENSED CONSOLIDATED CASH FLOW STATEMENT FOR THE YEAR ENDED 31ST MARCH 2003&amp;R&amp;"Arial,Italic"&amp;8Printed On : &amp;D
&amp;T</oddHeader>
    <oddFooter>&amp;L&amp;"Arial,Italic"&amp;8File : &amp;F  (&amp;A)&amp;R&amp;"Arial,Italic"&amp;8Page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Total Corporate Compliance</cp:lastModifiedBy>
  <cp:lastPrinted>2003-05-30T10:24:46Z</cp:lastPrinted>
  <dcterms:created xsi:type="dcterms:W3CDTF">2001-05-14T01:22:37Z</dcterms:created>
  <dcterms:modified xsi:type="dcterms:W3CDTF">2003-05-30T10:10:41Z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